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Budjet_2017 OU " sheetId="1" r:id="rId1"/>
    <sheet name="Budjet_2017 Gimnazia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<sst xmlns="http://schemas.openxmlformats.org/spreadsheetml/2006/main" count="75" uniqueCount="55">
  <si>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№ по ред</t>
  </si>
  <si>
    <t>Учебно заведение</t>
  </si>
  <si>
    <t>ОУ "Хр.Ботев" с.Златия</t>
  </si>
  <si>
    <t>ОУ " П.Берон" с.Септемврийци</t>
  </si>
  <si>
    <t>ДОПЪЛВАЩИ СТАНДАРТИ</t>
  </si>
  <si>
    <t>ДУПР - ДОБАВКА УСЛОВНО-ПОСТОЯННИ РАЗХОДИ</t>
  </si>
  <si>
    <t>ДНМБУ - ДОБАВКА ЗА НАЙ-МАЛЪК БРОЙ УЧЕНИЦИ</t>
  </si>
  <si>
    <t>БУ - БРОЙ УЧЕНИЦИ</t>
  </si>
  <si>
    <t xml:space="preserve">ЕРС - ЕДИНЕН РАЗХОДЕН СТАНДАРТ </t>
  </si>
  <si>
    <t>Брой ученици на ресурсно подпомагане</t>
  </si>
  <si>
    <t>СДСРП - СРЕДСТВА ПО ДОПЪЛВАЩ СТАНДАРТ ЗА РЕСУРСНО ПОДПОМАГАНЕ</t>
  </si>
  <si>
    <t>СДСПХ - СРЕДСТВА ПО ДОПЪЛВАЩ СТАНДАРТ ЗА ПОДПОМАГАНЕ ХРАНЕНЕТО</t>
  </si>
  <si>
    <t>СДСМБ - СРЕДСТВА ПО ДОПЪЛВАЩ СТАНДАРТ ЗА МАТЕРИАЛНА БАЗА</t>
  </si>
  <si>
    <t>СДСЦОУД - СРЕДСТВА ПО ДОПЪЛВАЩ СТАНДАРТ ЗА ЦЕЛОДНЕВНА ОРГАНИЗАЦИЯ НА УЧЕБНИЯ ДЕН І-ІV КЛАС</t>
  </si>
  <si>
    <t>Брой ученици І-ІV клас - подпомагане на храненето</t>
  </si>
  <si>
    <t>Брой ученици - материална база</t>
  </si>
  <si>
    <t>РАЗПРЕДЕЛЕНИЕ ПО ФОРМУЛА НА СРЕДСТВАТА ПО ЕДИННИ РАЗХОДНИ СТАНДАРТИ</t>
  </si>
  <si>
    <t>ОУ "Хр.Ботев"                с.Долни Цибър</t>
  </si>
  <si>
    <t>ІІ ОУ "Ив.Вазов"                     град Вълчедръм</t>
  </si>
  <si>
    <t>Гимназия "Д.Маринов"              град Вълчедръм</t>
  </si>
  <si>
    <t>І ОУ "В.Левски"                           град Вълчедръм</t>
  </si>
  <si>
    <t>Общо средства по ЕРС (лв.)</t>
  </si>
  <si>
    <t>СДСРП (лв.)</t>
  </si>
  <si>
    <t>СДСПХ (лв.)</t>
  </si>
  <si>
    <t>СДСМБ (лв.)</t>
  </si>
  <si>
    <t>СДСЦОУД (лв.)</t>
  </si>
  <si>
    <t>Общо допълващи стандарти (лв.)</t>
  </si>
  <si>
    <t>стандарт - лв.РП</t>
  </si>
  <si>
    <t>Брой ученици на целодневна организация на учебния ден</t>
  </si>
  <si>
    <t>стандарт ПХ- лв.</t>
  </si>
  <si>
    <t>стандарт МБ - лв.</t>
  </si>
  <si>
    <t>стандарт ЦОУД - лв.</t>
  </si>
  <si>
    <t>БУ</t>
  </si>
  <si>
    <t>стандарт</t>
  </si>
  <si>
    <t>средства общообразователно</t>
  </si>
  <si>
    <t>БУ селско стопанство</t>
  </si>
  <si>
    <t>стандарт селско стопанство</t>
  </si>
  <si>
    <t>средства селско стопанство</t>
  </si>
  <si>
    <t xml:space="preserve">БУ общообразователно </t>
  </si>
  <si>
    <t>БУ икономика</t>
  </si>
  <si>
    <t>стандарт икономика</t>
  </si>
  <si>
    <t>средства икономика</t>
  </si>
  <si>
    <t>общо</t>
  </si>
  <si>
    <t>БУ самостоятелна форма на обучение</t>
  </si>
  <si>
    <t>стандарт самостоятелна форма на обучение</t>
  </si>
  <si>
    <t>средства сам.форма на обучение</t>
  </si>
  <si>
    <t>14% ДУПР (лв.)</t>
  </si>
  <si>
    <t>3% ДНМБУ (лв.)</t>
  </si>
  <si>
    <t>83% ЕРС х БУ (лв.)</t>
  </si>
  <si>
    <t>Общо бюджет 2017 г. (лв.)</t>
  </si>
  <si>
    <t>Преходен остатък от 2016 г. (лв.)</t>
  </si>
  <si>
    <t>Всичко бюджет 2017 г. (лв.)</t>
  </si>
  <si>
    <t>РАЗПРЕДЕЛЕНИЕ  НА СРЕДСТВАТА ПО ЕДИННИ РАЗХОДНИ СТАНДАРТИ</t>
  </si>
  <si>
    <t>РАЗПРЕДЕЛЕНИЕ НА СРЕДСТВАТА ЗА ДЕЛЕГЕРАНАТА ОТ ДЪРЖАВАТА ДЕЙНОСТ
"НЕСПЕЦИАЛИЗИРАНИ УЧИЛИЩА БЕЗ ПРОФЕСИОНАЛНА ГИМНАЗИЯ" ПО ФОРМУЛА ЗА 2017г.</t>
  </si>
  <si>
    <t>РАЗПРЕДЕЛЕНИЕ НА СРЕДСТВАТА ЗА ДЕЛЕГЕРАНАТА ОТ ДЪРЖАВАТА ДЕЙНОСТ
"Професионални гимназии " - ПГ " Д.Маринов " за  2017г.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</si>
</sst>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  <numFmt numFmtId="173" formatCode="hh:mm:ss\ &quot;ч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3" fontId="0" fillId="0" borderId="10" xfId="0" applyNumberForma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90" zoomScaleNormal="90" zoomScalePageLayoutView="0" workbookViewId="0" topLeftCell="G1">
      <selection activeCell="C27" sqref="C27"/>
    </sheetView>
  </sheetViews>
  <sheetFormatPr defaultColWidth="9.140625" defaultRowHeight="15"/>
  <cols>
    <col min="1" max="1" width="4.421875" style="4" customWidth="1"/>
    <col min="2" max="2" width="20.8515625" style="4" customWidth="1"/>
    <col min="3" max="3" width="8.7109375" style="4" customWidth="1"/>
    <col min="4" max="4" width="11.00390625" style="4" customWidth="1"/>
    <col min="5" max="6" width="10.28125" style="4" customWidth="1"/>
    <col min="7" max="10" width="10.7109375" style="4" customWidth="1"/>
    <col min="11" max="11" width="8.8515625" style="4" customWidth="1"/>
    <col min="12" max="12" width="9.421875" style="4" customWidth="1"/>
    <col min="13" max="13" width="8.8515625" style="4" customWidth="1"/>
    <col min="14" max="14" width="8.00390625" style="4" customWidth="1"/>
    <col min="15" max="16" width="8.28125" style="4" customWidth="1"/>
    <col min="17" max="17" width="10.28125" style="4" customWidth="1"/>
    <col min="18" max="18" width="8.57421875" style="4" customWidth="1"/>
    <col min="19" max="19" width="10.28125" style="4" customWidth="1"/>
    <col min="20" max="21" width="8.8515625" style="4" customWidth="1"/>
    <col min="22" max="23" width="10.28125" style="4" customWidth="1"/>
    <col min="24" max="24" width="11.00390625" style="29" customWidth="1"/>
    <col min="25" max="25" width="11.57421875" style="29" customWidth="1"/>
    <col min="26" max="26" width="10.57421875" style="4" customWidth="1"/>
  </cols>
  <sheetData>
    <row r="1" spans="1:26" ht="33" customHeight="1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23.25" customHeight="1"/>
    <row r="3" spans="1:26" ht="51" customHeight="1">
      <c r="A3" s="37" t="s">
        <v>0</v>
      </c>
      <c r="B3" s="39" t="s">
        <v>1</v>
      </c>
      <c r="C3" s="41" t="s">
        <v>16</v>
      </c>
      <c r="D3" s="42"/>
      <c r="E3" s="42"/>
      <c r="F3" s="42"/>
      <c r="G3" s="43"/>
      <c r="H3" s="41" t="s">
        <v>4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4" t="s">
        <v>49</v>
      </c>
      <c r="Y3" s="44" t="s">
        <v>50</v>
      </c>
      <c r="Z3" s="46" t="s">
        <v>51</v>
      </c>
    </row>
    <row r="4" spans="1:26" ht="135">
      <c r="A4" s="38"/>
      <c r="B4" s="40"/>
      <c r="C4" s="15" t="s">
        <v>32</v>
      </c>
      <c r="D4" s="26" t="s">
        <v>48</v>
      </c>
      <c r="E4" s="14" t="s">
        <v>46</v>
      </c>
      <c r="F4" s="14" t="s">
        <v>47</v>
      </c>
      <c r="G4" s="14" t="s">
        <v>21</v>
      </c>
      <c r="H4" s="27" t="s">
        <v>43</v>
      </c>
      <c r="I4" s="27" t="s">
        <v>44</v>
      </c>
      <c r="J4" s="27" t="s">
        <v>45</v>
      </c>
      <c r="K4" s="14" t="s">
        <v>9</v>
      </c>
      <c r="L4" s="14" t="s">
        <v>27</v>
      </c>
      <c r="M4" s="14" t="s">
        <v>22</v>
      </c>
      <c r="N4" s="14" t="s">
        <v>14</v>
      </c>
      <c r="O4" s="14" t="s">
        <v>29</v>
      </c>
      <c r="P4" s="14" t="s">
        <v>23</v>
      </c>
      <c r="Q4" s="14" t="s">
        <v>15</v>
      </c>
      <c r="R4" s="14" t="s">
        <v>30</v>
      </c>
      <c r="S4" s="14" t="s">
        <v>24</v>
      </c>
      <c r="T4" s="14" t="s">
        <v>28</v>
      </c>
      <c r="U4" s="14" t="s">
        <v>31</v>
      </c>
      <c r="V4" s="14" t="s">
        <v>25</v>
      </c>
      <c r="W4" s="7" t="s">
        <v>26</v>
      </c>
      <c r="X4" s="45"/>
      <c r="Y4" s="45"/>
      <c r="Z4" s="47"/>
    </row>
    <row r="5" spans="1:26" ht="15">
      <c r="A5" s="12">
        <v>1</v>
      </c>
      <c r="B5" s="13">
        <v>2</v>
      </c>
      <c r="C5" s="12">
        <v>3</v>
      </c>
      <c r="D5" s="13">
        <v>8</v>
      </c>
      <c r="E5" s="12">
        <v>9</v>
      </c>
      <c r="F5" s="13">
        <v>10</v>
      </c>
      <c r="G5" s="12">
        <v>11</v>
      </c>
      <c r="H5" s="13">
        <v>12</v>
      </c>
      <c r="I5" s="12">
        <v>13</v>
      </c>
      <c r="J5" s="13">
        <v>14</v>
      </c>
      <c r="K5" s="12">
        <v>15</v>
      </c>
      <c r="L5" s="13">
        <v>16</v>
      </c>
      <c r="M5" s="12">
        <v>17</v>
      </c>
      <c r="N5" s="13">
        <v>18</v>
      </c>
      <c r="O5" s="12">
        <v>19</v>
      </c>
      <c r="P5" s="13">
        <v>20</v>
      </c>
      <c r="Q5" s="12">
        <v>21</v>
      </c>
      <c r="R5" s="13">
        <v>22</v>
      </c>
      <c r="S5" s="12">
        <v>23</v>
      </c>
      <c r="T5" s="13">
        <v>24</v>
      </c>
      <c r="U5" s="12">
        <v>25</v>
      </c>
      <c r="V5" s="13">
        <v>26</v>
      </c>
      <c r="W5" s="12">
        <v>27</v>
      </c>
      <c r="X5" s="30">
        <v>28</v>
      </c>
      <c r="Y5" s="7">
        <v>29</v>
      </c>
      <c r="Z5" s="13">
        <v>30</v>
      </c>
    </row>
    <row r="6" spans="1:26" ht="36.75" customHeight="1">
      <c r="A6" s="1">
        <v>1</v>
      </c>
      <c r="B6" s="2" t="s">
        <v>20</v>
      </c>
      <c r="C6" s="16">
        <v>142</v>
      </c>
      <c r="D6" s="9">
        <v>218630</v>
      </c>
      <c r="E6" s="9">
        <v>34748</v>
      </c>
      <c r="F6" s="9"/>
      <c r="G6" s="6">
        <f>D6+E6+F6</f>
        <v>253378</v>
      </c>
      <c r="H6" s="21"/>
      <c r="I6" s="21"/>
      <c r="J6" s="6"/>
      <c r="K6" s="25">
        <v>6</v>
      </c>
      <c r="L6" s="25">
        <v>326</v>
      </c>
      <c r="M6" s="9">
        <f>K6*L6</f>
        <v>1956</v>
      </c>
      <c r="N6" s="8">
        <v>63</v>
      </c>
      <c r="O6" s="8">
        <v>72</v>
      </c>
      <c r="P6" s="9">
        <f>N6*O6</f>
        <v>4536</v>
      </c>
      <c r="Q6" s="24">
        <v>142</v>
      </c>
      <c r="R6" s="8">
        <v>25</v>
      </c>
      <c r="S6" s="9">
        <f>Q6*R6</f>
        <v>3550</v>
      </c>
      <c r="T6" s="8">
        <v>54</v>
      </c>
      <c r="U6" s="8">
        <v>580</v>
      </c>
      <c r="V6" s="9">
        <f>T6*U6</f>
        <v>31320</v>
      </c>
      <c r="W6" s="6">
        <f>J6+M6+P6+S6+V6</f>
        <v>41362</v>
      </c>
      <c r="X6" s="31">
        <f>G6+W6</f>
        <v>294740</v>
      </c>
      <c r="Y6" s="32">
        <v>212362.55</v>
      </c>
      <c r="Z6" s="28">
        <f>X6+Y6</f>
        <v>507102.55</v>
      </c>
    </row>
    <row r="7" spans="1:26" ht="36.75" customHeight="1">
      <c r="A7" s="1">
        <v>2</v>
      </c>
      <c r="B7" s="2" t="s">
        <v>18</v>
      </c>
      <c r="C7" s="16">
        <v>179</v>
      </c>
      <c r="D7" s="9">
        <v>275597</v>
      </c>
      <c r="E7" s="9">
        <v>34748</v>
      </c>
      <c r="F7" s="9"/>
      <c r="G7" s="6">
        <f>D7+E7+F7</f>
        <v>310345</v>
      </c>
      <c r="H7" s="21">
        <v>8</v>
      </c>
      <c r="I7" s="21">
        <v>373</v>
      </c>
      <c r="J7" s="9">
        <f>H7*I7</f>
        <v>2984</v>
      </c>
      <c r="K7" s="25">
        <v>10</v>
      </c>
      <c r="L7" s="25">
        <v>326</v>
      </c>
      <c r="M7" s="9">
        <f>K7*L7</f>
        <v>3260</v>
      </c>
      <c r="N7" s="8">
        <v>94</v>
      </c>
      <c r="O7" s="8">
        <v>72</v>
      </c>
      <c r="P7" s="9">
        <f>N7*O7</f>
        <v>6768</v>
      </c>
      <c r="Q7" s="24">
        <v>179</v>
      </c>
      <c r="R7" s="8">
        <v>25</v>
      </c>
      <c r="S7" s="9">
        <f>Q7*R7</f>
        <v>4475</v>
      </c>
      <c r="T7" s="8">
        <v>73</v>
      </c>
      <c r="U7" s="8">
        <v>580</v>
      </c>
      <c r="V7" s="9">
        <f>T7*U7</f>
        <v>42340</v>
      </c>
      <c r="W7" s="6">
        <f>J7+M7+P7+S7+V7</f>
        <v>59827</v>
      </c>
      <c r="X7" s="31">
        <f>G7+W7</f>
        <v>370172</v>
      </c>
      <c r="Y7" s="32">
        <v>88365.44</v>
      </c>
      <c r="Z7" s="28">
        <f>X7+Y7</f>
        <v>458537.44</v>
      </c>
    </row>
    <row r="8" spans="1:26" ht="36.75" customHeight="1">
      <c r="A8" s="1">
        <v>3</v>
      </c>
      <c r="B8" s="5" t="s">
        <v>2</v>
      </c>
      <c r="C8" s="16">
        <v>66</v>
      </c>
      <c r="D8" s="9">
        <v>101617</v>
      </c>
      <c r="E8" s="9">
        <v>34748</v>
      </c>
      <c r="F8" s="9">
        <v>37230</v>
      </c>
      <c r="G8" s="6">
        <f>D8+E8+F8</f>
        <v>173595</v>
      </c>
      <c r="H8" s="21"/>
      <c r="I8" s="21"/>
      <c r="J8" s="9"/>
      <c r="K8" s="25">
        <v>2</v>
      </c>
      <c r="L8" s="25">
        <v>326</v>
      </c>
      <c r="M8" s="9">
        <f>K8*L8</f>
        <v>652</v>
      </c>
      <c r="N8" s="8">
        <v>26</v>
      </c>
      <c r="O8" s="8">
        <v>72</v>
      </c>
      <c r="P8" s="9">
        <f>N8*O8</f>
        <v>1872</v>
      </c>
      <c r="Q8" s="24">
        <v>66</v>
      </c>
      <c r="R8" s="8">
        <v>25</v>
      </c>
      <c r="S8" s="9">
        <f>Q8*R8</f>
        <v>1650</v>
      </c>
      <c r="T8" s="8">
        <v>50</v>
      </c>
      <c r="U8" s="8">
        <v>580</v>
      </c>
      <c r="V8" s="9">
        <f>T8*U8</f>
        <v>29000</v>
      </c>
      <c r="W8" s="6">
        <f>J8+M8+P8+S8+V8</f>
        <v>33174</v>
      </c>
      <c r="X8" s="31">
        <f>G8+W8</f>
        <v>206769</v>
      </c>
      <c r="Y8" s="32">
        <v>14147.94</v>
      </c>
      <c r="Z8" s="28">
        <f>X8+Y8</f>
        <v>220916.94</v>
      </c>
    </row>
    <row r="9" spans="1:26" ht="36.75" customHeight="1">
      <c r="A9" s="1">
        <v>4</v>
      </c>
      <c r="B9" s="5" t="s">
        <v>17</v>
      </c>
      <c r="C9" s="16">
        <v>176</v>
      </c>
      <c r="D9" s="9">
        <v>270978</v>
      </c>
      <c r="E9" s="9">
        <v>34748</v>
      </c>
      <c r="F9" s="9"/>
      <c r="G9" s="6">
        <f>D9+E9+F9</f>
        <v>305726</v>
      </c>
      <c r="H9" s="21">
        <v>10</v>
      </c>
      <c r="I9" s="21">
        <v>373</v>
      </c>
      <c r="J9" s="9">
        <f>H9*I9</f>
        <v>3730</v>
      </c>
      <c r="K9" s="25">
        <v>2</v>
      </c>
      <c r="L9" s="25">
        <v>326</v>
      </c>
      <c r="M9" s="9">
        <f>K9*L9</f>
        <v>652</v>
      </c>
      <c r="N9" s="8">
        <v>83</v>
      </c>
      <c r="O9" s="8">
        <v>72</v>
      </c>
      <c r="P9" s="9">
        <f>N9*O9</f>
        <v>5976</v>
      </c>
      <c r="Q9" s="24">
        <v>176</v>
      </c>
      <c r="R9" s="8">
        <v>25</v>
      </c>
      <c r="S9" s="9">
        <f>Q9*R9</f>
        <v>4400</v>
      </c>
      <c r="T9" s="8">
        <v>71</v>
      </c>
      <c r="U9" s="8">
        <v>580</v>
      </c>
      <c r="V9" s="9">
        <f>T9*U9</f>
        <v>41180</v>
      </c>
      <c r="W9" s="6">
        <f>J9+M9+P9+S9+V9</f>
        <v>55938</v>
      </c>
      <c r="X9" s="31">
        <f>G9+W9</f>
        <v>361664</v>
      </c>
      <c r="Y9" s="32">
        <v>22371.67</v>
      </c>
      <c r="Z9" s="28">
        <f>X9+Y9</f>
        <v>384035.67</v>
      </c>
    </row>
    <row r="10" spans="1:26" ht="36.75" customHeight="1">
      <c r="A10" s="1">
        <v>5</v>
      </c>
      <c r="B10" s="5" t="s">
        <v>3</v>
      </c>
      <c r="C10" s="16">
        <v>106</v>
      </c>
      <c r="D10" s="9">
        <v>163203</v>
      </c>
      <c r="E10" s="9">
        <v>34748</v>
      </c>
      <c r="F10" s="18"/>
      <c r="G10" s="6">
        <f>D10+E10+F10</f>
        <v>197951</v>
      </c>
      <c r="H10" s="21">
        <v>10</v>
      </c>
      <c r="I10" s="21">
        <v>373</v>
      </c>
      <c r="J10" s="9">
        <f>H10*I10</f>
        <v>3730</v>
      </c>
      <c r="K10" s="23"/>
      <c r="L10" s="25"/>
      <c r="M10" s="9">
        <f>K10*L10</f>
        <v>0</v>
      </c>
      <c r="N10" s="8">
        <v>53</v>
      </c>
      <c r="O10" s="8">
        <v>72</v>
      </c>
      <c r="P10" s="9">
        <f>N10*O10</f>
        <v>3816</v>
      </c>
      <c r="Q10" s="24">
        <v>106</v>
      </c>
      <c r="R10" s="8">
        <v>25</v>
      </c>
      <c r="S10" s="9">
        <f>Q10*R10</f>
        <v>2650</v>
      </c>
      <c r="T10" s="8">
        <v>53</v>
      </c>
      <c r="U10" s="8">
        <v>580</v>
      </c>
      <c r="V10" s="9">
        <f>T10*U10</f>
        <v>30740</v>
      </c>
      <c r="W10" s="6">
        <f>J10+M10+P10+S10+V10</f>
        <v>40936</v>
      </c>
      <c r="X10" s="31">
        <f>G10+W10</f>
        <v>238887</v>
      </c>
      <c r="Y10" s="32">
        <v>33216.84</v>
      </c>
      <c r="Z10" s="28">
        <f>X10+Y10</f>
        <v>272103.83999999997</v>
      </c>
    </row>
    <row r="11" spans="1:26" ht="36.75" customHeight="1">
      <c r="A11" s="3"/>
      <c r="B11" s="5"/>
      <c r="C11" s="17">
        <f>SUM(C6:C10)</f>
        <v>669</v>
      </c>
      <c r="D11" s="6">
        <f>SUM(D6:D10)</f>
        <v>1030025</v>
      </c>
      <c r="E11" s="6">
        <f>SUM(E6:E10)</f>
        <v>173740</v>
      </c>
      <c r="F11" s="6">
        <f>SUM(F6:F10)</f>
        <v>37230</v>
      </c>
      <c r="G11" s="6">
        <f>SUM(G6:G10)</f>
        <v>1240995</v>
      </c>
      <c r="H11" s="6">
        <f>SUM(H7:H10)</f>
        <v>28</v>
      </c>
      <c r="I11" s="6"/>
      <c r="J11" s="6">
        <f>SUM(J7:J10)</f>
        <v>10444</v>
      </c>
      <c r="K11" s="11">
        <f>SUM(K6:K10)</f>
        <v>20</v>
      </c>
      <c r="L11" s="11"/>
      <c r="M11" s="6">
        <f>SUM(M6:M10)</f>
        <v>6520</v>
      </c>
      <c r="N11" s="10">
        <f>SUM(N6:N10)</f>
        <v>319</v>
      </c>
      <c r="O11" s="10"/>
      <c r="P11" s="6">
        <f>SUM(P6:P10)</f>
        <v>22968</v>
      </c>
      <c r="Q11" s="10">
        <f>SUM(Q6:Q10)</f>
        <v>669</v>
      </c>
      <c r="R11" s="10"/>
      <c r="S11" s="6">
        <f>SUM(S6:S10)</f>
        <v>16725</v>
      </c>
      <c r="T11" s="10">
        <f>SUM(T6:T10)</f>
        <v>301</v>
      </c>
      <c r="U11" s="10"/>
      <c r="V11" s="6">
        <f>SUM(V6:V10)</f>
        <v>174580</v>
      </c>
      <c r="W11" s="6">
        <f>SUM(W6:W10)</f>
        <v>231237</v>
      </c>
      <c r="X11" s="33">
        <f>SUM(X6:X10)</f>
        <v>1472232</v>
      </c>
      <c r="Y11" s="34">
        <f>SUM(Y6:Y10)</f>
        <v>370464.43999999994</v>
      </c>
      <c r="Z11" s="6">
        <f>SUM(Z6:Z10)</f>
        <v>1842696.44</v>
      </c>
    </row>
    <row r="15" ht="15">
      <c r="B15" s="4" t="s">
        <v>8</v>
      </c>
    </row>
    <row r="16" ht="15">
      <c r="B16" s="4" t="s">
        <v>5</v>
      </c>
    </row>
    <row r="17" spans="2:27" s="4" customFormat="1" ht="15">
      <c r="B17" s="4" t="s">
        <v>6</v>
      </c>
      <c r="X17" s="29"/>
      <c r="Y17" s="29"/>
      <c r="AA17"/>
    </row>
    <row r="18" spans="2:27" s="4" customFormat="1" ht="15">
      <c r="B18" s="4" t="s">
        <v>7</v>
      </c>
      <c r="X18" s="29"/>
      <c r="Y18" s="29"/>
      <c r="AA18"/>
    </row>
    <row r="20" spans="2:27" s="4" customFormat="1" ht="15">
      <c r="B20" s="4" t="s">
        <v>10</v>
      </c>
      <c r="X20" s="29"/>
      <c r="Y20" s="29"/>
      <c r="AA20"/>
    </row>
    <row r="21" spans="2:27" s="4" customFormat="1" ht="15">
      <c r="B21" s="4" t="s">
        <v>11</v>
      </c>
      <c r="X21" s="29"/>
      <c r="Y21" s="29"/>
      <c r="AA21"/>
    </row>
    <row r="22" spans="2:27" s="4" customFormat="1" ht="15">
      <c r="B22" s="4" t="s">
        <v>12</v>
      </c>
      <c r="X22" s="29"/>
      <c r="Y22" s="29"/>
      <c r="AA22"/>
    </row>
    <row r="23" spans="2:27" s="4" customFormat="1" ht="15">
      <c r="B23" s="4" t="s">
        <v>13</v>
      </c>
      <c r="X23" s="29"/>
      <c r="Y23" s="29"/>
      <c r="AA23"/>
    </row>
  </sheetData>
  <sheetProtection/>
  <mergeCells count="8">
    <mergeCell ref="A1:Z1"/>
    <mergeCell ref="A3:A4"/>
    <mergeCell ref="B3:B4"/>
    <mergeCell ref="C3:G3"/>
    <mergeCell ref="H3:W3"/>
    <mergeCell ref="X3:X4"/>
    <mergeCell ref="Y3:Y4"/>
    <mergeCell ref="Z3:Z4"/>
  </mergeCells>
  <printOptions horizontalCentered="1"/>
  <pageMargins left="0" right="0" top="0.7874015748031497" bottom="0" header="0" footer="0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="70" zoomScaleNormal="70" workbookViewId="0" topLeftCell="A1">
      <selection activeCell="J12" sqref="J12"/>
    </sheetView>
  </sheetViews>
  <sheetFormatPr defaultColWidth="9.140625" defaultRowHeight="15"/>
  <cols>
    <col min="1" max="1" width="4.421875" style="4" customWidth="1"/>
    <col min="2" max="2" width="22.8515625" style="4" customWidth="1"/>
    <col min="3" max="5" width="8.7109375" style="4" customWidth="1"/>
    <col min="6" max="6" width="9.57421875" style="4" customWidth="1"/>
    <col min="7" max="12" width="8.7109375" style="4" customWidth="1"/>
    <col min="13" max="13" width="9.8515625" style="4" customWidth="1"/>
    <col min="14" max="16" width="10.7109375" style="4" customWidth="1"/>
    <col min="17" max="23" width="10.28125" style="4" customWidth="1"/>
    <col min="24" max="24" width="11.00390625" style="29" customWidth="1"/>
    <col min="25" max="25" width="10.28125" style="29" customWidth="1"/>
    <col min="26" max="26" width="10.57421875" style="4" customWidth="1"/>
  </cols>
  <sheetData>
    <row r="1" spans="1:26" ht="33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46.5" customHeight="1"/>
    <row r="3" spans="1:26" ht="51" customHeight="1">
      <c r="A3" s="37" t="s">
        <v>0</v>
      </c>
      <c r="B3" s="39" t="s">
        <v>1</v>
      </c>
      <c r="C3" s="41" t="s">
        <v>52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1" t="s">
        <v>4</v>
      </c>
      <c r="O3" s="42"/>
      <c r="P3" s="42"/>
      <c r="Q3" s="42"/>
      <c r="R3" s="42"/>
      <c r="S3" s="42"/>
      <c r="T3" s="42"/>
      <c r="U3" s="42"/>
      <c r="V3" s="42"/>
      <c r="W3" s="43"/>
      <c r="X3" s="44" t="s">
        <v>49</v>
      </c>
      <c r="Y3" s="44" t="s">
        <v>50</v>
      </c>
      <c r="Z3" s="46" t="s">
        <v>51</v>
      </c>
    </row>
    <row r="4" spans="1:26" ht="90">
      <c r="A4" s="38"/>
      <c r="B4" s="40"/>
      <c r="C4" s="15" t="s">
        <v>32</v>
      </c>
      <c r="D4" s="19" t="s">
        <v>38</v>
      </c>
      <c r="E4" s="15" t="s">
        <v>33</v>
      </c>
      <c r="F4" s="19" t="s">
        <v>34</v>
      </c>
      <c r="G4" s="19" t="s">
        <v>35</v>
      </c>
      <c r="H4" s="19" t="s">
        <v>36</v>
      </c>
      <c r="I4" s="20" t="s">
        <v>37</v>
      </c>
      <c r="J4" s="20" t="s">
        <v>39</v>
      </c>
      <c r="K4" s="19" t="s">
        <v>40</v>
      </c>
      <c r="L4" s="19" t="s">
        <v>41</v>
      </c>
      <c r="M4" s="19" t="s">
        <v>42</v>
      </c>
      <c r="N4" s="19" t="s">
        <v>43</v>
      </c>
      <c r="O4" s="19" t="s">
        <v>44</v>
      </c>
      <c r="P4" s="19" t="s">
        <v>45</v>
      </c>
      <c r="Q4" s="14" t="s">
        <v>9</v>
      </c>
      <c r="R4" s="14" t="s">
        <v>27</v>
      </c>
      <c r="S4" s="14" t="s">
        <v>22</v>
      </c>
      <c r="T4" s="14" t="s">
        <v>15</v>
      </c>
      <c r="U4" s="14" t="s">
        <v>30</v>
      </c>
      <c r="V4" s="14" t="s">
        <v>24</v>
      </c>
      <c r="W4" s="7" t="s">
        <v>26</v>
      </c>
      <c r="X4" s="45"/>
      <c r="Y4" s="45"/>
      <c r="Z4" s="47"/>
    </row>
    <row r="5" spans="1:26" ht="15">
      <c r="A5" s="12">
        <v>1</v>
      </c>
      <c r="B5" s="13">
        <v>2</v>
      </c>
      <c r="C5" s="12">
        <v>3</v>
      </c>
      <c r="D5" s="13">
        <v>4</v>
      </c>
      <c r="E5" s="12">
        <v>5</v>
      </c>
      <c r="F5" s="13">
        <v>6</v>
      </c>
      <c r="G5" s="12">
        <v>7</v>
      </c>
      <c r="H5" s="13">
        <v>8</v>
      </c>
      <c r="I5" s="12">
        <v>9</v>
      </c>
      <c r="J5" s="13">
        <v>10</v>
      </c>
      <c r="K5" s="12">
        <v>11</v>
      </c>
      <c r="L5" s="13">
        <v>12</v>
      </c>
      <c r="M5" s="12">
        <v>13</v>
      </c>
      <c r="N5" s="13">
        <v>14</v>
      </c>
      <c r="O5" s="12">
        <v>15</v>
      </c>
      <c r="P5" s="13">
        <v>16</v>
      </c>
      <c r="Q5" s="12">
        <v>17</v>
      </c>
      <c r="R5" s="13">
        <v>18</v>
      </c>
      <c r="S5" s="12">
        <v>19</v>
      </c>
      <c r="T5" s="13">
        <v>20</v>
      </c>
      <c r="U5" s="12">
        <v>21</v>
      </c>
      <c r="V5" s="13">
        <v>22</v>
      </c>
      <c r="W5" s="12">
        <v>23</v>
      </c>
      <c r="X5" s="30">
        <v>24</v>
      </c>
      <c r="Y5" s="7">
        <v>25</v>
      </c>
      <c r="Z5" s="13">
        <v>26</v>
      </c>
    </row>
    <row r="6" spans="1:26" ht="36.75" customHeight="1">
      <c r="A6" s="1">
        <v>1</v>
      </c>
      <c r="B6" s="5" t="s">
        <v>19</v>
      </c>
      <c r="C6" s="16">
        <v>74</v>
      </c>
      <c r="D6" s="16">
        <v>14</v>
      </c>
      <c r="E6" s="21">
        <v>1855</v>
      </c>
      <c r="F6" s="21">
        <f>D6*E6</f>
        <v>25970</v>
      </c>
      <c r="G6" s="21">
        <v>35</v>
      </c>
      <c r="H6" s="21">
        <v>2458</v>
      </c>
      <c r="I6" s="21">
        <f>G6*H6</f>
        <v>86030</v>
      </c>
      <c r="J6" s="21">
        <v>25</v>
      </c>
      <c r="K6" s="21">
        <v>1614</v>
      </c>
      <c r="L6" s="21">
        <f>J6*K6</f>
        <v>40350</v>
      </c>
      <c r="M6" s="21">
        <f>F6+I6+L6</f>
        <v>152350</v>
      </c>
      <c r="N6" s="21">
        <v>7</v>
      </c>
      <c r="O6" s="21">
        <v>373</v>
      </c>
      <c r="P6" s="6">
        <f>N6*O6</f>
        <v>2611</v>
      </c>
      <c r="Q6" s="25">
        <v>2</v>
      </c>
      <c r="R6" s="25">
        <v>326</v>
      </c>
      <c r="S6" s="6">
        <f>Q6*R6</f>
        <v>652</v>
      </c>
      <c r="T6" s="8">
        <v>74</v>
      </c>
      <c r="U6" s="8">
        <v>25</v>
      </c>
      <c r="V6" s="6">
        <f>T6*U6</f>
        <v>1850</v>
      </c>
      <c r="W6" s="6">
        <f>P6+S6+V6</f>
        <v>5113</v>
      </c>
      <c r="X6" s="31">
        <f>M6+W6</f>
        <v>157463</v>
      </c>
      <c r="Y6" s="35">
        <v>53714.1</v>
      </c>
      <c r="Z6" s="28">
        <f>X6+Y6</f>
        <v>211177.1</v>
      </c>
    </row>
    <row r="7" spans="1:26" ht="36.75" customHeight="1">
      <c r="A7" s="3"/>
      <c r="B7" s="5"/>
      <c r="C7" s="17">
        <f>SUM(C6:C6)</f>
        <v>74</v>
      </c>
      <c r="D7" s="17">
        <f>SUM(D6:D6)</f>
        <v>14</v>
      </c>
      <c r="E7" s="22"/>
      <c r="F7" s="22">
        <f>SUM(F6:F6)</f>
        <v>25970</v>
      </c>
      <c r="G7" s="22">
        <f>SUM(G6:G6)</f>
        <v>35</v>
      </c>
      <c r="H7" s="22"/>
      <c r="I7" s="22">
        <f>SUM(I6:I6)</f>
        <v>86030</v>
      </c>
      <c r="J7" s="22">
        <f>SUM(J6:J6)</f>
        <v>25</v>
      </c>
      <c r="K7" s="22"/>
      <c r="L7" s="22">
        <f>SUM(L6:L6)</f>
        <v>40350</v>
      </c>
      <c r="M7" s="22">
        <f>SUM(M6:M6)</f>
        <v>152350</v>
      </c>
      <c r="N7" s="6">
        <v>7</v>
      </c>
      <c r="O7" s="6"/>
      <c r="P7" s="6"/>
      <c r="Q7" s="11">
        <f>SUM(Q6:Q6)</f>
        <v>2</v>
      </c>
      <c r="R7" s="11"/>
      <c r="S7" s="6">
        <f>SUM(S6:S6)</f>
        <v>652</v>
      </c>
      <c r="T7" s="10">
        <f>SUM(T6:T6)</f>
        <v>74</v>
      </c>
      <c r="U7" s="10"/>
      <c r="V7" s="6">
        <f>SUM(V6:V6)</f>
        <v>1850</v>
      </c>
      <c r="W7" s="6">
        <f>SUM(W6:W6)</f>
        <v>5113</v>
      </c>
      <c r="X7" s="33">
        <f>SUM(X6:X6)</f>
        <v>157463</v>
      </c>
      <c r="Y7" s="34">
        <f>SUM(Y6:Y6)</f>
        <v>53714.1</v>
      </c>
      <c r="Z7" s="6">
        <f>SUM(Z6:Z6)</f>
        <v>211177.1</v>
      </c>
    </row>
    <row r="12" ht="15">
      <c r="B12" s="4" t="s">
        <v>7</v>
      </c>
    </row>
    <row r="13" ht="15">
      <c r="B13" s="4" t="s">
        <v>10</v>
      </c>
    </row>
    <row r="14" ht="15">
      <c r="B14" s="4" t="s">
        <v>12</v>
      </c>
    </row>
  </sheetData>
  <sheetProtection/>
  <mergeCells count="8">
    <mergeCell ref="A1:Z1"/>
    <mergeCell ref="A3:A4"/>
    <mergeCell ref="B3:B4"/>
    <mergeCell ref="C3:M3"/>
    <mergeCell ref="X3:X4"/>
    <mergeCell ref="Y3:Y4"/>
    <mergeCell ref="Z3:Z4"/>
    <mergeCell ref="N3:W3"/>
  </mergeCells>
  <printOptions horizontalCentered="1"/>
  <pageMargins left="0" right="0" top="0.7874015748031497" bottom="0" header="0" footer="0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2017-03-14T13:32:13Z</dcterms:modified>
  <cp:category/>
  <cp:version/>
  <cp:contentType/>
  <cp:contentStatus/>
</cp:coreProperties>
</file>